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iraiiryo-my.sharepoint.com/personal/kusayama_mirai-iryo_com/Documents/PassageDrive/Workspace/Desktop/"/>
    </mc:Choice>
  </mc:AlternateContent>
  <xr:revisionPtr revIDLastSave="7" documentId="13_ncr:1_{5D1C1E02-A3E9-4ACA-BC6C-731328EF3CA3}" xr6:coauthVersionLast="46" xr6:coauthVersionMax="46" xr10:uidLastSave="{6E3F5C4A-1084-4D3D-BE34-5FF06452BF07}"/>
  <bookViews>
    <workbookView xWindow="-28920" yWindow="-2970" windowWidth="29040" windowHeight="16440" xr2:uid="{00000000-000D-0000-FFFF-FFFF00000000}"/>
  </bookViews>
  <sheets>
    <sheet name="試験情報" sheetId="2" r:id="rId1"/>
  </sheets>
  <definedNames>
    <definedName name="_xlnm.Print_Area" localSheetId="0">試験情報!$B$1:$K$58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5" i="2" l="1"/>
  <c r="N9" i="2"/>
  <c r="O9" i="2" l="1"/>
  <c r="P33" i="2" l="1"/>
  <c r="O30" i="2"/>
  <c r="O27" i="2"/>
  <c r="O33" i="2"/>
  <c r="N33" i="2"/>
  <c r="O16" i="2"/>
  <c r="O23" i="2"/>
  <c r="O5" i="2" l="1"/>
  <c r="N46" i="2"/>
  <c r="N47" i="2"/>
  <c r="N16" i="2"/>
  <c r="N6" i="2"/>
  <c r="N37" i="2"/>
  <c r="N36" i="2"/>
  <c r="N30" i="2"/>
  <c r="N27" i="2"/>
  <c r="N23" i="2"/>
  <c r="N20" i="2"/>
  <c r="N12" i="2"/>
</calcChain>
</file>

<file path=xl/sharedStrings.xml><?xml version="1.0" encoding="utf-8"?>
<sst xmlns="http://schemas.openxmlformats.org/spreadsheetml/2006/main" count="118" uniqueCount="61">
  <si>
    <t>⇒</t>
  </si>
  <si>
    <t>開発相</t>
  </si>
  <si>
    <t>試験の規模</t>
  </si>
  <si>
    <t>試験スタイル</t>
  </si>
  <si>
    <t>対照薬</t>
  </si>
  <si>
    <t>試験薬の薬効・特徴</t>
    <phoneticPr fontId="1"/>
  </si>
  <si>
    <t>試験薬の剤型</t>
    <phoneticPr fontId="1"/>
  </si>
  <si>
    <t>試験薬の開発状況</t>
    <phoneticPr fontId="1"/>
  </si>
  <si>
    <t>対象疾患</t>
    <phoneticPr fontId="1"/>
  </si>
  <si>
    <t>診療区分</t>
    <phoneticPr fontId="1"/>
  </si>
  <si>
    <t>非開示　</t>
    <phoneticPr fontId="1"/>
  </si>
  <si>
    <t>開示</t>
    <phoneticPr fontId="1"/>
  </si>
  <si>
    <t>予想（非開示のため）</t>
    <phoneticPr fontId="1"/>
  </si>
  <si>
    <t>予想（非開示のため）</t>
    <phoneticPr fontId="1"/>
  </si>
  <si>
    <t>非開示　</t>
    <phoneticPr fontId="1"/>
  </si>
  <si>
    <t>注射　</t>
    <phoneticPr fontId="1"/>
  </si>
  <si>
    <t>非開示</t>
    <phoneticPr fontId="1"/>
  </si>
  <si>
    <t>海外で承認済　</t>
    <phoneticPr fontId="1"/>
  </si>
  <si>
    <t>他の適応で日本承認済　</t>
    <phoneticPr fontId="1"/>
  </si>
  <si>
    <t>日本で承認済　</t>
    <phoneticPr fontId="1"/>
  </si>
  <si>
    <t>海外・日本いずれも未承認</t>
    <phoneticPr fontId="1"/>
  </si>
  <si>
    <t>非開示　</t>
    <phoneticPr fontId="1"/>
  </si>
  <si>
    <t>開示</t>
    <phoneticPr fontId="1"/>
  </si>
  <si>
    <t>外来　</t>
    <phoneticPr fontId="1"/>
  </si>
  <si>
    <t>入院　</t>
    <phoneticPr fontId="1"/>
  </si>
  <si>
    <t>外来＋入院</t>
    <phoneticPr fontId="1"/>
  </si>
  <si>
    <t>POC　</t>
    <phoneticPr fontId="1"/>
  </si>
  <si>
    <t>Ⅰ相　</t>
    <phoneticPr fontId="1"/>
  </si>
  <si>
    <t>Ⅰ/Ⅱ相　</t>
    <phoneticPr fontId="1"/>
  </si>
  <si>
    <t>Ⅱ相　</t>
    <phoneticPr fontId="1"/>
  </si>
  <si>
    <t>Ⅱ/Ⅲ相　</t>
    <phoneticPr fontId="1"/>
  </si>
  <si>
    <t>Ⅳ相　</t>
    <phoneticPr fontId="1"/>
  </si>
  <si>
    <t>BE（生物学的同等性試験）</t>
    <phoneticPr fontId="1"/>
  </si>
  <si>
    <t>非開示　</t>
    <phoneticPr fontId="1"/>
  </si>
  <si>
    <t>国際共同　</t>
    <phoneticPr fontId="1"/>
  </si>
  <si>
    <t>国内ローカル</t>
    <phoneticPr fontId="1"/>
  </si>
  <si>
    <t>非盲検　</t>
    <phoneticPr fontId="1"/>
  </si>
  <si>
    <t>単盲検</t>
    <phoneticPr fontId="1"/>
  </si>
  <si>
    <t>二重盲検</t>
    <phoneticPr fontId="1"/>
  </si>
  <si>
    <t>なし</t>
    <phoneticPr fontId="1"/>
  </si>
  <si>
    <t>プラセボ対照　</t>
    <phoneticPr fontId="1"/>
  </si>
  <si>
    <t>既存薬対照</t>
    <phoneticPr fontId="1"/>
  </si>
  <si>
    <t>一部開示　</t>
    <phoneticPr fontId="1"/>
  </si>
  <si>
    <t>詳細開示　</t>
    <phoneticPr fontId="1"/>
  </si>
  <si>
    <t>Ⅲ相　</t>
    <phoneticPr fontId="1"/>
  </si>
  <si>
    <t>現時点で情報無　</t>
    <phoneticPr fontId="1"/>
  </si>
  <si>
    <t>有</t>
    <rPh sb="0" eb="1">
      <t>ア</t>
    </rPh>
    <phoneticPr fontId="1"/>
  </si>
  <si>
    <t>その他（　　　　　　　　　　　）　</t>
    <phoneticPr fontId="1"/>
  </si>
  <si>
    <t>□</t>
  </si>
  <si>
    <t>全体症例数</t>
    <rPh sb="0" eb="2">
      <t>ゼンタイ</t>
    </rPh>
    <rPh sb="2" eb="4">
      <t>ショウレイ</t>
    </rPh>
    <rPh sb="4" eb="5">
      <t>スウ</t>
    </rPh>
    <phoneticPr fontId="1"/>
  </si>
  <si>
    <t>最低契約数</t>
    <phoneticPr fontId="1"/>
  </si>
  <si>
    <t>投薬期間</t>
    <rPh sb="0" eb="2">
      <t>トウヤク</t>
    </rPh>
    <rPh sb="2" eb="4">
      <t>キカン</t>
    </rPh>
    <phoneticPr fontId="1"/>
  </si>
  <si>
    <t>組入期間</t>
    <rPh sb="0" eb="2">
      <t>クミイレ</t>
    </rPh>
    <rPh sb="2" eb="4">
      <t>キカン</t>
    </rPh>
    <phoneticPr fontId="1"/>
  </si>
  <si>
    <t>海外・日本いずれも承認</t>
    <phoneticPr fontId="1"/>
  </si>
  <si>
    <r>
      <t>試験の目的</t>
    </r>
    <r>
      <rPr>
        <sz val="14"/>
        <rFont val="HG丸ｺﾞｼｯｸM-PRO"/>
        <family val="3"/>
        <charset val="128"/>
      </rPr>
      <t> </t>
    </r>
  </si>
  <si>
    <r>
      <t>必要な設備
・特殊検査等</t>
    </r>
    <r>
      <rPr>
        <sz val="14"/>
        <rFont val="HG丸ｺﾞｼｯｸM-PRO"/>
        <family val="3"/>
        <charset val="128"/>
      </rPr>
      <t> </t>
    </r>
    <phoneticPr fontId="1"/>
  </si>
  <si>
    <r>
      <t>　注意事項</t>
    </r>
    <r>
      <rPr>
        <sz val="16"/>
        <rFont val="HG丸ｺﾞｼｯｸM-PRO"/>
        <family val="3"/>
        <charset val="128"/>
      </rPr>
      <t> </t>
    </r>
    <phoneticPr fontId="1"/>
  </si>
  <si>
    <t>無</t>
    <rPh sb="0" eb="1">
      <t>ナシ</t>
    </rPh>
    <phoneticPr fontId="1"/>
  </si>
  <si>
    <t>内服　</t>
    <rPh sb="0" eb="2">
      <t>ナイフク</t>
    </rPh>
    <phoneticPr fontId="1"/>
  </si>
  <si>
    <t>【治験名】</t>
    <rPh sb="1" eb="3">
      <t>チケン</t>
    </rPh>
    <rPh sb="3" eb="4">
      <t>メイ</t>
    </rPh>
    <phoneticPr fontId="1"/>
  </si>
  <si>
    <t>【IRB時期】</t>
    <rPh sb="4" eb="6">
      <t>ジキ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</si>
</sst>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8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u val="double"/>
      <sz val="14"/>
      <name val="HG丸ｺﾞｼｯｸM-PRO"/>
      <family val="3"/>
      <charset val="128"/>
    </font>
    <font>
      <sz val="28"/>
      <name val="HG丸ｺﾞｼｯｸM-PRO"/>
      <family val="3"/>
      <charset val="128"/>
    </font>
    <font>
      <shadow/>
      <sz val="14"/>
      <name val="HG丸ｺﾞｼｯｸM-PRO"/>
      <family val="3"/>
      <charset val="128"/>
    </font>
    <font>
      <sz val="13"/>
      <name val="HG丸ｺﾞｼｯｸM-PRO"/>
      <family val="3"/>
      <charset val="128"/>
    </font>
    <font>
      <shadow/>
      <sz val="16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37">
    <xf numFmtId="0" fontId="0" fillId="0" borderId="0" xfId="0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>
      <alignment vertical="center"/>
    </xf>
    <xf numFmtId="0" fontId="3" fillId="2" borderId="0" xfId="0" applyFont="1" applyFill="1">
      <alignment vertical="center"/>
    </xf>
    <xf numFmtId="0" fontId="5" fillId="2" borderId="0" xfId="0" applyFont="1" applyFill="1" applyBorder="1">
      <alignment vertical="center"/>
    </xf>
    <xf numFmtId="0" fontId="4" fillId="2" borderId="0" xfId="0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2" xfId="0" applyFont="1" applyFill="1" applyBorder="1">
      <alignment vertical="center"/>
    </xf>
    <xf numFmtId="0" fontId="7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7" fillId="2" borderId="0" xfId="0" applyFont="1" applyFill="1" applyBorder="1" applyAlignment="1">
      <alignment horizontal="justify" vertical="center" wrapText="1"/>
    </xf>
    <xf numFmtId="0" fontId="7" fillId="2" borderId="2" xfId="0" applyFont="1" applyFill="1" applyBorder="1" applyAlignment="1">
      <alignment horizontal="justify" vertical="center" wrapText="1"/>
    </xf>
    <xf numFmtId="0" fontId="7" fillId="2" borderId="3" xfId="0" applyFont="1" applyFill="1" applyBorder="1" applyAlignment="1">
      <alignment horizontal="justify" vertical="center" wrapText="1"/>
    </xf>
    <xf numFmtId="0" fontId="8" fillId="2" borderId="0" xfId="0" applyFont="1" applyFill="1" applyBorder="1" applyAlignment="1">
      <alignment vertical="center"/>
    </xf>
    <xf numFmtId="0" fontId="3" fillId="3" borderId="0" xfId="0" applyFont="1" applyFill="1">
      <alignment vertical="center"/>
    </xf>
    <xf numFmtId="0" fontId="3" fillId="4" borderId="0" xfId="0" applyFont="1" applyFill="1">
      <alignment vertical="center"/>
    </xf>
    <xf numFmtId="0" fontId="7" fillId="5" borderId="0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23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3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3" tint="0.79998168889431442"/>
        </patternFill>
      </fill>
    </dxf>
    <dxf>
      <fill>
        <patternFill>
          <bgColor theme="0"/>
        </patternFill>
      </fill>
    </dxf>
    <dxf>
      <fill>
        <patternFill>
          <bgColor theme="3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40820</xdr:colOff>
      <xdr:row>48</xdr:row>
      <xdr:rowOff>285748</xdr:rowOff>
    </xdr:from>
    <xdr:to>
      <xdr:col>1</xdr:col>
      <xdr:colOff>1292679</xdr:colOff>
      <xdr:row>51</xdr:row>
      <xdr:rowOff>0</xdr:rowOff>
    </xdr:to>
    <xdr:sp macro="" textlink="">
      <xdr:nvSpPr>
        <xdr:cNvPr id="2" name="額縁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21177" y="15348855"/>
          <a:ext cx="1251859" cy="612324"/>
        </a:xfrm>
        <a:prstGeom prst="bevel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B1:P58"/>
  <sheetViews>
    <sheetView showZeros="0" tabSelected="1" topLeftCell="B19" zoomScale="70" zoomScaleNormal="70" zoomScaleSheetLayoutView="70" zoomScalePageLayoutView="70" workbookViewId="0">
      <selection activeCell="D5" sqref="D5"/>
    </sheetView>
  </sheetViews>
  <sheetFormatPr defaultRowHeight="23.25" customHeight="1" x14ac:dyDescent="0.15"/>
  <cols>
    <col min="1" max="1" width="9" style="5"/>
    <col min="2" max="2" width="25.375" style="5" bestFit="1" customWidth="1"/>
    <col min="3" max="3" width="3.375" style="5" customWidth="1"/>
    <col min="4" max="4" width="4.5" style="5" customWidth="1"/>
    <col min="5" max="5" width="17.5" style="5" bestFit="1" customWidth="1"/>
    <col min="6" max="6" width="4.5" style="5" customWidth="1"/>
    <col min="7" max="7" width="27.25" style="5" bestFit="1" customWidth="1"/>
    <col min="8" max="8" width="4.5" style="5" customWidth="1"/>
    <col min="9" max="9" width="22.75" style="5" customWidth="1"/>
    <col min="10" max="10" width="4.5" style="5" customWidth="1"/>
    <col min="11" max="11" width="42.125" style="5" bestFit="1" customWidth="1"/>
    <col min="12" max="13" width="9" style="5"/>
    <col min="14" max="14" width="15.625" style="5" hidden="1" customWidth="1"/>
    <col min="15" max="15" width="10.875" style="5" hidden="1" customWidth="1"/>
    <col min="16" max="16" width="14.625" style="5" hidden="1" customWidth="1"/>
    <col min="17" max="17" width="9" style="5" customWidth="1"/>
    <col min="18" max="16384" width="9" style="5"/>
  </cols>
  <sheetData>
    <row r="1" spans="2:15" ht="23.25" customHeight="1" x14ac:dyDescent="0.15">
      <c r="B1" s="4"/>
      <c r="C1" s="4"/>
      <c r="D1" s="4"/>
      <c r="E1" s="4"/>
      <c r="F1" s="4"/>
      <c r="G1" s="4"/>
      <c r="H1" s="4"/>
      <c r="I1" s="24"/>
      <c r="J1" s="24"/>
      <c r="K1" s="24"/>
    </row>
    <row r="2" spans="2:15" ht="23.25" customHeight="1" x14ac:dyDescent="0.15">
      <c r="B2" s="4"/>
      <c r="C2" s="4"/>
      <c r="D2" s="4"/>
      <c r="E2" s="6"/>
      <c r="F2" s="4"/>
      <c r="G2" s="4"/>
      <c r="H2" s="4"/>
      <c r="I2" s="7"/>
      <c r="J2" s="7"/>
      <c r="K2" s="7"/>
    </row>
    <row r="3" spans="2:15" ht="63" customHeight="1" thickBot="1" x14ac:dyDescent="0.2">
      <c r="B3" s="36" t="s">
        <v>59</v>
      </c>
      <c r="C3" s="36"/>
      <c r="D3" s="36"/>
      <c r="E3" s="36"/>
      <c r="F3" s="36"/>
      <c r="G3" s="36"/>
      <c r="H3" s="36"/>
      <c r="I3" s="35" t="s">
        <v>60</v>
      </c>
      <c r="J3" s="35"/>
      <c r="K3" s="35"/>
    </row>
    <row r="4" spans="2:15" ht="23.25" customHeight="1" thickTop="1" x14ac:dyDescent="0.15">
      <c r="B4" s="4"/>
      <c r="C4" s="4"/>
      <c r="D4" s="4"/>
      <c r="E4" s="4"/>
      <c r="F4" s="4"/>
      <c r="G4" s="4"/>
      <c r="H4" s="4"/>
      <c r="I4" s="4"/>
      <c r="J4" s="4"/>
      <c r="K4" s="4"/>
    </row>
    <row r="5" spans="2:15" ht="23.25" customHeight="1" x14ac:dyDescent="0.15">
      <c r="B5" s="23" t="s">
        <v>5</v>
      </c>
      <c r="C5" s="4"/>
      <c r="D5" s="1" t="s">
        <v>48</v>
      </c>
      <c r="E5" s="2" t="s">
        <v>10</v>
      </c>
      <c r="F5" s="1" t="s">
        <v>48</v>
      </c>
      <c r="G5" s="2" t="s">
        <v>11</v>
      </c>
      <c r="H5" s="1" t="s">
        <v>48</v>
      </c>
      <c r="I5" s="3" t="s">
        <v>13</v>
      </c>
      <c r="J5" s="3"/>
      <c r="K5" s="4"/>
      <c r="N5" s="5" t="str">
        <f>IF(OR(D5="■",F5="■",H5="■"),"はい","いいえ")</f>
        <v>いいえ</v>
      </c>
      <c r="O5" s="20" t="str">
        <f>IF(AND(D5="■",F5="□",H5="□"),"非開示",IF(AND(D5="□",F5="■",H5="□"),"開示",IF(AND(D5="□",F5="□",H5="■"),"予想（非開示）のため","")))</f>
        <v/>
      </c>
    </row>
    <row r="6" spans="2:15" ht="23.25" customHeight="1" x14ac:dyDescent="0.15">
      <c r="B6" s="23"/>
      <c r="C6" s="2" t="s">
        <v>0</v>
      </c>
      <c r="D6" s="25"/>
      <c r="E6" s="25"/>
      <c r="F6" s="25"/>
      <c r="G6" s="25"/>
      <c r="H6" s="25"/>
      <c r="I6" s="25"/>
      <c r="J6" s="25"/>
      <c r="K6" s="25"/>
      <c r="N6" s="5" t="str">
        <f>IF(OR(F5="■",),"は","い")</f>
        <v>い</v>
      </c>
    </row>
    <row r="7" spans="2:15" ht="23.25" customHeight="1" x14ac:dyDescent="0.15">
      <c r="B7" s="8"/>
      <c r="C7" s="9"/>
      <c r="D7" s="9"/>
      <c r="E7" s="10"/>
      <c r="F7" s="10"/>
      <c r="G7" s="10"/>
      <c r="H7" s="10"/>
      <c r="I7" s="10"/>
      <c r="J7" s="10"/>
      <c r="K7" s="10"/>
    </row>
    <row r="8" spans="2:15" ht="23.25" customHeight="1" x14ac:dyDescent="0.15">
      <c r="B8" s="11"/>
      <c r="C8" s="2"/>
      <c r="D8" s="2"/>
      <c r="E8" s="4"/>
      <c r="F8" s="4"/>
      <c r="G8" s="4"/>
      <c r="H8" s="4"/>
      <c r="I8" s="4"/>
      <c r="J8" s="4"/>
      <c r="K8" s="4"/>
    </row>
    <row r="9" spans="2:15" ht="23.25" customHeight="1" x14ac:dyDescent="0.15">
      <c r="B9" s="22" t="s">
        <v>6</v>
      </c>
      <c r="C9" s="2"/>
      <c r="D9" s="1" t="s">
        <v>48</v>
      </c>
      <c r="E9" s="2" t="s">
        <v>14</v>
      </c>
      <c r="F9" s="1" t="s">
        <v>48</v>
      </c>
      <c r="G9" s="2" t="s">
        <v>58</v>
      </c>
      <c r="H9" s="1" t="s">
        <v>48</v>
      </c>
      <c r="I9" s="2" t="s">
        <v>15</v>
      </c>
      <c r="J9" s="1" t="s">
        <v>48</v>
      </c>
      <c r="K9" s="3" t="s">
        <v>47</v>
      </c>
      <c r="N9" s="5" t="str">
        <f>IF(OR(D9="■",F9="■",H9="■",J9="■"),"はい","いいえ")</f>
        <v>いいえ</v>
      </c>
      <c r="O9" s="20" t="str">
        <f>IF(AND(F9="■",H9="□",J9="□"),"内服",IF(AND(F9="□",H9="■",J9="□"),"注射",IF(AND(F9="□",H9="□",J9="■"),"その他","")))</f>
        <v/>
      </c>
    </row>
    <row r="10" spans="2:15" ht="23.25" customHeight="1" x14ac:dyDescent="0.15">
      <c r="B10" s="8"/>
      <c r="C10" s="9"/>
      <c r="D10" s="9"/>
      <c r="E10" s="9"/>
      <c r="F10" s="10"/>
      <c r="G10" s="9"/>
      <c r="H10" s="10"/>
      <c r="I10" s="9"/>
      <c r="J10" s="10"/>
      <c r="K10" s="9"/>
    </row>
    <row r="11" spans="2:15" ht="23.25" customHeight="1" x14ac:dyDescent="0.15">
      <c r="B11" s="11"/>
      <c r="C11" s="2"/>
      <c r="D11" s="2"/>
      <c r="E11" s="2"/>
      <c r="F11" s="4"/>
      <c r="G11" s="2"/>
      <c r="H11" s="4"/>
      <c r="I11" s="2"/>
      <c r="J11" s="4"/>
      <c r="K11" s="2"/>
    </row>
    <row r="12" spans="2:15" ht="23.25" customHeight="1" x14ac:dyDescent="0.15">
      <c r="B12" s="23" t="s">
        <v>7</v>
      </c>
      <c r="C12" s="13"/>
      <c r="D12" s="1" t="s">
        <v>48</v>
      </c>
      <c r="E12" s="13" t="s">
        <v>16</v>
      </c>
      <c r="F12" s="1" t="s">
        <v>48</v>
      </c>
      <c r="G12" s="13" t="s">
        <v>17</v>
      </c>
      <c r="H12" s="1" t="s">
        <v>48</v>
      </c>
      <c r="I12" s="3" t="s">
        <v>18</v>
      </c>
      <c r="J12" s="3"/>
      <c r="K12" s="3"/>
      <c r="N12" s="5" t="str">
        <f>IF(OR(D12="■",F12="■",H12="■",D13="■",F13="■",H13="■"),"はい","いいえ")</f>
        <v>いいえ</v>
      </c>
    </row>
    <row r="13" spans="2:15" ht="23.25" customHeight="1" x14ac:dyDescent="0.15">
      <c r="B13" s="23"/>
      <c r="C13" s="2"/>
      <c r="D13" s="1" t="s">
        <v>48</v>
      </c>
      <c r="E13" s="2" t="s">
        <v>19</v>
      </c>
      <c r="F13" s="1" t="s">
        <v>48</v>
      </c>
      <c r="G13" s="19" t="s">
        <v>53</v>
      </c>
      <c r="H13" s="1" t="s">
        <v>48</v>
      </c>
      <c r="I13" s="3" t="s">
        <v>20</v>
      </c>
      <c r="J13" s="4"/>
      <c r="K13" s="4"/>
    </row>
    <row r="14" spans="2:15" ht="23.25" customHeight="1" x14ac:dyDescent="0.15">
      <c r="B14" s="8"/>
      <c r="C14" s="9"/>
      <c r="D14" s="12"/>
      <c r="E14" s="12"/>
      <c r="F14" s="10"/>
      <c r="G14" s="10"/>
      <c r="H14" s="12"/>
      <c r="I14" s="12"/>
      <c r="J14" s="12"/>
      <c r="K14" s="12"/>
    </row>
    <row r="15" spans="2:15" ht="23.25" customHeight="1" x14ac:dyDescent="0.15">
      <c r="B15" s="11"/>
      <c r="C15" s="2"/>
      <c r="D15" s="2"/>
      <c r="E15" s="2"/>
      <c r="F15" s="4"/>
      <c r="G15" s="2"/>
      <c r="H15" s="4"/>
      <c r="I15" s="4"/>
      <c r="J15" s="4"/>
      <c r="K15" s="4"/>
    </row>
    <row r="16" spans="2:15" ht="23.25" customHeight="1" x14ac:dyDescent="0.15">
      <c r="B16" s="23" t="s">
        <v>8</v>
      </c>
      <c r="C16" s="4"/>
      <c r="D16" s="1" t="s">
        <v>48</v>
      </c>
      <c r="E16" s="2" t="s">
        <v>21</v>
      </c>
      <c r="F16" s="1" t="s">
        <v>48</v>
      </c>
      <c r="G16" s="2" t="s">
        <v>22</v>
      </c>
      <c r="H16" s="1" t="s">
        <v>48</v>
      </c>
      <c r="I16" s="3" t="s">
        <v>13</v>
      </c>
      <c r="J16" s="3"/>
      <c r="K16" s="3"/>
      <c r="N16" s="5" t="str">
        <f>IF(OR(D16="■",F16="■",H16="■"),"はい","いいえ")</f>
        <v>いいえ</v>
      </c>
      <c r="O16" s="20" t="str">
        <f>IF(AND(D16="■",F16="□",H16="□"),"非開示",IF(AND(D16="□",F16="■",H16="□"),"開示",IF(AND(D16="□",F16="□",H16="■"),"予想（非開示）のため","")))</f>
        <v/>
      </c>
    </row>
    <row r="17" spans="2:15" ht="23.25" customHeight="1" x14ac:dyDescent="0.15">
      <c r="B17" s="23"/>
      <c r="C17" s="2" t="s">
        <v>0</v>
      </c>
      <c r="D17" s="25"/>
      <c r="E17" s="25"/>
      <c r="F17" s="25"/>
      <c r="G17" s="25"/>
      <c r="H17" s="25"/>
      <c r="I17" s="25"/>
      <c r="J17" s="25"/>
      <c r="K17" s="25"/>
    </row>
    <row r="18" spans="2:15" ht="23.25" customHeight="1" x14ac:dyDescent="0.15">
      <c r="B18" s="8"/>
      <c r="C18" s="9"/>
      <c r="D18" s="9"/>
      <c r="E18" s="10"/>
      <c r="F18" s="10"/>
      <c r="G18" s="10"/>
      <c r="H18" s="10"/>
      <c r="I18" s="10"/>
      <c r="J18" s="10"/>
      <c r="K18" s="10"/>
    </row>
    <row r="19" spans="2:15" ht="23.25" customHeight="1" x14ac:dyDescent="0.15">
      <c r="B19" s="11"/>
      <c r="C19" s="2"/>
      <c r="D19" s="2"/>
      <c r="E19" s="4"/>
      <c r="F19" s="4"/>
      <c r="G19" s="4"/>
      <c r="H19" s="4"/>
      <c r="I19" s="4"/>
      <c r="J19" s="4"/>
      <c r="K19" s="4"/>
    </row>
    <row r="20" spans="2:15" ht="23.25" customHeight="1" x14ac:dyDescent="0.15">
      <c r="B20" s="22" t="s">
        <v>9</v>
      </c>
      <c r="C20" s="4"/>
      <c r="D20" s="1" t="s">
        <v>48</v>
      </c>
      <c r="E20" s="2" t="s">
        <v>21</v>
      </c>
      <c r="F20" s="1" t="s">
        <v>48</v>
      </c>
      <c r="G20" s="2" t="s">
        <v>23</v>
      </c>
      <c r="H20" s="1" t="s">
        <v>48</v>
      </c>
      <c r="I20" s="2" t="s">
        <v>24</v>
      </c>
      <c r="J20" s="1" t="s">
        <v>48</v>
      </c>
      <c r="K20" s="2" t="s">
        <v>25</v>
      </c>
      <c r="N20" s="5" t="str">
        <f>IF(OR(D20="■",F20="■",H20="■",J20="■"),"はい","いいえ")</f>
        <v>いいえ</v>
      </c>
    </row>
    <row r="21" spans="2:15" ht="23.25" customHeight="1" x14ac:dyDescent="0.15">
      <c r="B21" s="8"/>
      <c r="C21" s="10"/>
      <c r="D21" s="10"/>
      <c r="E21" s="9"/>
      <c r="F21" s="10"/>
      <c r="G21" s="9"/>
      <c r="H21" s="10"/>
      <c r="I21" s="9"/>
      <c r="J21" s="10"/>
      <c r="K21" s="9"/>
    </row>
    <row r="22" spans="2:15" ht="23.25" customHeight="1" x14ac:dyDescent="0.15">
      <c r="B22" s="11"/>
      <c r="C22" s="4"/>
      <c r="D22" s="4"/>
      <c r="E22" s="2"/>
      <c r="F22" s="4"/>
      <c r="G22" s="2"/>
      <c r="H22" s="4"/>
      <c r="I22" s="2"/>
      <c r="J22" s="4"/>
      <c r="K22" s="2"/>
    </row>
    <row r="23" spans="2:15" ht="23.25" customHeight="1" x14ac:dyDescent="0.15">
      <c r="B23" s="23" t="s">
        <v>1</v>
      </c>
      <c r="C23" s="4"/>
      <c r="D23" s="1" t="s">
        <v>48</v>
      </c>
      <c r="E23" s="13" t="s">
        <v>26</v>
      </c>
      <c r="F23" s="1" t="s">
        <v>48</v>
      </c>
      <c r="G23" s="13" t="s">
        <v>27</v>
      </c>
      <c r="H23" s="1" t="s">
        <v>48</v>
      </c>
      <c r="I23" s="13" t="s">
        <v>28</v>
      </c>
      <c r="J23" s="1" t="s">
        <v>48</v>
      </c>
      <c r="K23" s="13" t="s">
        <v>29</v>
      </c>
      <c r="N23" s="5" t="str">
        <f>IF(OR(D23="■",F23="■",H23="■",D24="■",F24="■",H24="■",J23="■",J24="■"),"はい","いいえ")</f>
        <v>いいえ</v>
      </c>
      <c r="O23" s="21" t="str">
        <f>IF(AND(D23="■",F23="□",H23="□",J23="□",D24="□",F24="□",H24="□",J24="□"),"POC",IF(AND(D23="□",F23="■",H23="□",J23="□",D24="□",F24="□",H24="□",J24="□"),"Ⅰ相",IF(AND(D23="□",F23="□",H23="■",J23="□",D24="□",F24="□",H24="□",J24="□"),"Ⅰ/Ⅱ相",IF(AND(D23="□",F23="□",H23="□",J23="■",D24="□",F24="□",H24="□",J24="□"),"Ⅱ相",IF(AND(D23="□",F23="□",H23="□",J23="□",D24="■",F24="□",H24="□",J24="□"),"Ⅱ/Ⅲ相",IF(AND(D23="□",F23="□",H23="□",J23="□",D24="□",F24="■",H24="□",J24="□"),"Ⅲ相",IF(AND(D23="□",F23="□",H23="□",J23="□",D24="□",F24="□",H24="■",J24="□"),"Ⅳ相",IF(AND(D23="□",F23="□",H23="□",J23="□",D24="□",F24="□",H24="□",J24="■"),"BE(生物学的同等性試験)",""))))))))</f>
        <v/>
      </c>
    </row>
    <row r="24" spans="2:15" ht="23.25" customHeight="1" x14ac:dyDescent="0.15">
      <c r="B24" s="23"/>
      <c r="C24" s="13"/>
      <c r="D24" s="1" t="s">
        <v>48</v>
      </c>
      <c r="E24" s="13" t="s">
        <v>30</v>
      </c>
      <c r="F24" s="1" t="s">
        <v>48</v>
      </c>
      <c r="G24" s="13" t="s">
        <v>44</v>
      </c>
      <c r="H24" s="1" t="s">
        <v>48</v>
      </c>
      <c r="I24" s="13" t="s">
        <v>31</v>
      </c>
      <c r="J24" s="1" t="s">
        <v>48</v>
      </c>
      <c r="K24" s="13" t="s">
        <v>32</v>
      </c>
    </row>
    <row r="25" spans="2:15" ht="23.25" customHeight="1" x14ac:dyDescent="0.15">
      <c r="B25" s="8"/>
      <c r="C25" s="12"/>
      <c r="D25" s="12"/>
      <c r="E25" s="12"/>
      <c r="F25" s="10"/>
      <c r="G25" s="12"/>
      <c r="H25" s="10"/>
      <c r="I25" s="12"/>
      <c r="J25" s="10"/>
      <c r="K25" s="12"/>
    </row>
    <row r="26" spans="2:15" ht="23.25" customHeight="1" x14ac:dyDescent="0.15">
      <c r="B26" s="11"/>
      <c r="C26" s="13"/>
      <c r="D26" s="13"/>
      <c r="E26" s="13"/>
      <c r="F26" s="4"/>
      <c r="G26" s="13"/>
      <c r="H26" s="4"/>
      <c r="I26" s="13"/>
      <c r="J26" s="4"/>
      <c r="K26" s="13"/>
    </row>
    <row r="27" spans="2:15" ht="23.25" customHeight="1" x14ac:dyDescent="0.15">
      <c r="B27" s="22" t="s">
        <v>2</v>
      </c>
      <c r="C27" s="4"/>
      <c r="D27" s="1" t="s">
        <v>48</v>
      </c>
      <c r="E27" s="2" t="s">
        <v>33</v>
      </c>
      <c r="F27" s="1" t="s">
        <v>48</v>
      </c>
      <c r="G27" s="2" t="s">
        <v>34</v>
      </c>
      <c r="H27" s="1" t="s">
        <v>48</v>
      </c>
      <c r="I27" s="2" t="s">
        <v>35</v>
      </c>
      <c r="J27" s="4"/>
      <c r="K27" s="4"/>
      <c r="N27" s="5" t="str">
        <f>IF(OR(D27="■",F27="■",H27="■"),"はい","いいえ")</f>
        <v>いいえ</v>
      </c>
      <c r="O27" s="20" t="str">
        <f>IF(AND(D27="■",F27="□",H27="□"),"非開示",IF(AND(D27="□",F27="■",H27="□"),"国際共同",IF(AND(D27="□",F27="□",H27="■"),"国内ローカル","")))</f>
        <v/>
      </c>
    </row>
    <row r="28" spans="2:15" ht="23.25" customHeight="1" x14ac:dyDescent="0.15">
      <c r="B28" s="8"/>
      <c r="C28" s="10"/>
      <c r="D28" s="10"/>
      <c r="E28" s="9"/>
      <c r="F28" s="10"/>
      <c r="G28" s="9"/>
      <c r="H28" s="10"/>
      <c r="I28" s="9"/>
      <c r="J28" s="10"/>
      <c r="K28" s="10"/>
    </row>
    <row r="29" spans="2:15" ht="23.25" customHeight="1" x14ac:dyDescent="0.15">
      <c r="B29" s="11"/>
      <c r="C29" s="4"/>
      <c r="D29" s="4"/>
      <c r="E29" s="2"/>
      <c r="F29" s="4"/>
      <c r="G29" s="2"/>
      <c r="H29" s="4"/>
      <c r="I29" s="2"/>
      <c r="J29" s="4"/>
      <c r="K29" s="4"/>
    </row>
    <row r="30" spans="2:15" ht="23.25" customHeight="1" x14ac:dyDescent="0.15">
      <c r="B30" s="22" t="s">
        <v>3</v>
      </c>
      <c r="C30" s="4"/>
      <c r="D30" s="1" t="s">
        <v>48</v>
      </c>
      <c r="E30" s="2" t="s">
        <v>21</v>
      </c>
      <c r="F30" s="1" t="s">
        <v>48</v>
      </c>
      <c r="G30" s="2" t="s">
        <v>36</v>
      </c>
      <c r="H30" s="1" t="s">
        <v>48</v>
      </c>
      <c r="I30" s="2" t="s">
        <v>37</v>
      </c>
      <c r="J30" s="1" t="s">
        <v>48</v>
      </c>
      <c r="K30" s="2" t="s">
        <v>38</v>
      </c>
      <c r="N30" s="5" t="str">
        <f>IF(OR(D30="■",F30="■",H30="■",J30="■"),"はい","いいえ")</f>
        <v>いいえ</v>
      </c>
      <c r="O30" s="21" t="str">
        <f>IF(AND(F30="■",H30="□",J30="□"),"非盲検",IF(AND(F30="□",H30="■",J30="□"),"単盲検",IF(AND(F30="□",H30="□",J30="■"),"二重盲検","")))</f>
        <v/>
      </c>
    </row>
    <row r="31" spans="2:15" ht="23.25" customHeight="1" x14ac:dyDescent="0.15">
      <c r="B31" s="8"/>
      <c r="C31" s="10"/>
      <c r="D31" s="10"/>
      <c r="E31" s="9"/>
      <c r="F31" s="10"/>
      <c r="G31" s="9"/>
      <c r="H31" s="10"/>
      <c r="I31" s="9"/>
      <c r="J31" s="10"/>
      <c r="K31" s="9"/>
    </row>
    <row r="32" spans="2:15" ht="23.25" customHeight="1" x14ac:dyDescent="0.15">
      <c r="B32" s="11"/>
      <c r="C32" s="4"/>
      <c r="D32" s="4"/>
      <c r="E32" s="2"/>
      <c r="F32" s="4"/>
      <c r="G32" s="2"/>
      <c r="H32" s="4"/>
      <c r="I32" s="2"/>
      <c r="J32" s="4"/>
      <c r="K32" s="2"/>
    </row>
    <row r="33" spans="2:16" ht="23.25" customHeight="1" x14ac:dyDescent="0.15">
      <c r="B33" s="22" t="s">
        <v>4</v>
      </c>
      <c r="C33" s="4"/>
      <c r="D33" s="1" t="s">
        <v>48</v>
      </c>
      <c r="E33" s="2" t="s">
        <v>21</v>
      </c>
      <c r="F33" s="1" t="s">
        <v>48</v>
      </c>
      <c r="G33" s="2" t="s">
        <v>39</v>
      </c>
      <c r="H33" s="1" t="s">
        <v>48</v>
      </c>
      <c r="I33" s="2" t="s">
        <v>40</v>
      </c>
      <c r="J33" s="1" t="s">
        <v>48</v>
      </c>
      <c r="K33" s="2" t="s">
        <v>41</v>
      </c>
      <c r="N33" s="5" t="str">
        <f>IF(OR(D33="■",F33="■",H33="■",J33="■"),"はい","いいえ")</f>
        <v>いいえ</v>
      </c>
      <c r="O33" s="5" t="str">
        <f>IF(OR(H33="■",J33="■"),"有","無")</f>
        <v>無</v>
      </c>
      <c r="P33" s="21" t="str">
        <f>IF(AND(H33="■",J33="□"),"プラセボ対照",IF(AND(H33="□",J33="■"),"実薬対照",""))</f>
        <v/>
      </c>
    </row>
    <row r="34" spans="2:16" ht="23.25" customHeight="1" x14ac:dyDescent="0.15">
      <c r="B34" s="8"/>
      <c r="C34" s="10"/>
      <c r="D34" s="10"/>
      <c r="E34" s="9"/>
      <c r="F34" s="10"/>
      <c r="G34" s="9"/>
      <c r="H34" s="10"/>
      <c r="I34" s="9"/>
      <c r="J34" s="10"/>
      <c r="K34" s="9"/>
    </row>
    <row r="35" spans="2:16" ht="23.25" customHeight="1" x14ac:dyDescent="0.15">
      <c r="B35" s="11"/>
      <c r="C35" s="4"/>
      <c r="D35" s="4"/>
      <c r="E35" s="2"/>
      <c r="F35" s="4"/>
      <c r="G35" s="2"/>
      <c r="H35" s="4"/>
      <c r="I35" s="2"/>
      <c r="J35" s="4"/>
      <c r="K35" s="2"/>
    </row>
    <row r="36" spans="2:16" ht="23.25" customHeight="1" x14ac:dyDescent="0.15">
      <c r="B36" s="23" t="s">
        <v>54</v>
      </c>
      <c r="C36" s="4"/>
      <c r="D36" s="1" t="s">
        <v>48</v>
      </c>
      <c r="E36" s="2" t="s">
        <v>21</v>
      </c>
      <c r="F36" s="1" t="s">
        <v>48</v>
      </c>
      <c r="G36" s="2" t="s">
        <v>42</v>
      </c>
      <c r="H36" s="1" t="s">
        <v>48</v>
      </c>
      <c r="I36" s="2" t="s">
        <v>43</v>
      </c>
      <c r="J36" s="1" t="s">
        <v>48</v>
      </c>
      <c r="K36" s="2" t="s">
        <v>12</v>
      </c>
      <c r="N36" s="5" t="str">
        <f>IF(OR(D36="■",F36="■",H36="■",J36="■"),"はい","いいえ")</f>
        <v>いいえ</v>
      </c>
    </row>
    <row r="37" spans="2:16" ht="39" customHeight="1" x14ac:dyDescent="0.15">
      <c r="B37" s="23"/>
      <c r="C37" s="2" t="s">
        <v>0</v>
      </c>
      <c r="D37" s="25"/>
      <c r="E37" s="25"/>
      <c r="F37" s="25"/>
      <c r="G37" s="25"/>
      <c r="H37" s="25"/>
      <c r="I37" s="25"/>
      <c r="J37" s="25"/>
      <c r="K37" s="25"/>
      <c r="N37" s="5" t="str">
        <f>IF(OR(F36="■",H36="■"),"は","い")</f>
        <v>い</v>
      </c>
    </row>
    <row r="38" spans="2:16" ht="23.25" customHeight="1" x14ac:dyDescent="0.15">
      <c r="B38" s="14"/>
      <c r="C38" s="9"/>
      <c r="D38" s="26"/>
      <c r="E38" s="26"/>
      <c r="F38" s="26"/>
      <c r="G38" s="26"/>
      <c r="H38" s="26"/>
      <c r="I38" s="26"/>
      <c r="J38" s="26"/>
      <c r="K38" s="26"/>
    </row>
    <row r="39" spans="2:16" ht="23.25" customHeight="1" x14ac:dyDescent="0.15">
      <c r="B39" s="32" t="s">
        <v>50</v>
      </c>
      <c r="C39" s="15"/>
      <c r="D39" s="32"/>
      <c r="E39" s="32"/>
      <c r="F39" s="32"/>
      <c r="G39" s="29" t="s">
        <v>52</v>
      </c>
      <c r="H39" s="15"/>
      <c r="I39" s="32"/>
      <c r="J39" s="32"/>
      <c r="K39" s="32"/>
    </row>
    <row r="40" spans="2:16" ht="23.25" customHeight="1" x14ac:dyDescent="0.15">
      <c r="B40" s="33"/>
      <c r="C40" s="16" t="s">
        <v>0</v>
      </c>
      <c r="D40" s="33"/>
      <c r="E40" s="33"/>
      <c r="F40" s="33"/>
      <c r="G40" s="30"/>
      <c r="H40" s="16" t="s">
        <v>0</v>
      </c>
      <c r="I40" s="33"/>
      <c r="J40" s="33"/>
      <c r="K40" s="33"/>
    </row>
    <row r="41" spans="2:16" ht="23.25" customHeight="1" x14ac:dyDescent="0.15">
      <c r="B41" s="34"/>
      <c r="C41" s="17"/>
      <c r="D41" s="34"/>
      <c r="E41" s="34"/>
      <c r="F41" s="34"/>
      <c r="G41" s="31"/>
      <c r="H41" s="17"/>
      <c r="I41" s="34"/>
      <c r="J41" s="34"/>
      <c r="K41" s="34"/>
    </row>
    <row r="42" spans="2:16" ht="23.25" customHeight="1" x14ac:dyDescent="0.15">
      <c r="B42" s="32" t="s">
        <v>49</v>
      </c>
      <c r="C42" s="18"/>
      <c r="D42" s="32"/>
      <c r="E42" s="32"/>
      <c r="F42" s="32"/>
      <c r="G42" s="29" t="s">
        <v>51</v>
      </c>
      <c r="H42" s="15"/>
      <c r="I42" s="32"/>
      <c r="J42" s="32"/>
      <c r="K42" s="32"/>
    </row>
    <row r="43" spans="2:16" ht="23.25" customHeight="1" x14ac:dyDescent="0.15">
      <c r="B43" s="33"/>
      <c r="C43" s="16" t="s">
        <v>0</v>
      </c>
      <c r="D43" s="33"/>
      <c r="E43" s="33"/>
      <c r="F43" s="33"/>
      <c r="G43" s="30"/>
      <c r="H43" s="16" t="s">
        <v>0</v>
      </c>
      <c r="I43" s="33"/>
      <c r="J43" s="33"/>
      <c r="K43" s="33"/>
    </row>
    <row r="44" spans="2:16" ht="23.25" customHeight="1" x14ac:dyDescent="0.15">
      <c r="B44" s="34"/>
      <c r="C44" s="17"/>
      <c r="D44" s="34"/>
      <c r="E44" s="34"/>
      <c r="F44" s="34"/>
      <c r="G44" s="31"/>
      <c r="H44" s="17"/>
      <c r="I44" s="34"/>
      <c r="J44" s="34"/>
      <c r="K44" s="34"/>
    </row>
    <row r="45" spans="2:16" ht="23.25" customHeight="1" x14ac:dyDescent="0.15">
      <c r="C45" s="16"/>
      <c r="D45" s="16"/>
      <c r="E45" s="4"/>
      <c r="F45" s="4"/>
      <c r="G45" s="4"/>
      <c r="H45" s="4"/>
      <c r="I45" s="4"/>
      <c r="J45" s="4"/>
      <c r="K45" s="4"/>
    </row>
    <row r="46" spans="2:16" ht="23.25" customHeight="1" x14ac:dyDescent="0.15">
      <c r="B46" s="23" t="s">
        <v>55</v>
      </c>
      <c r="C46" s="4"/>
      <c r="D46" s="1" t="s">
        <v>48</v>
      </c>
      <c r="E46" s="2" t="s">
        <v>46</v>
      </c>
      <c r="F46" s="1" t="s">
        <v>48</v>
      </c>
      <c r="G46" s="2" t="s">
        <v>57</v>
      </c>
      <c r="H46" s="1" t="s">
        <v>48</v>
      </c>
      <c r="I46" s="2" t="s">
        <v>45</v>
      </c>
      <c r="J46" s="4"/>
      <c r="K46" s="4"/>
      <c r="N46" s="5" t="str">
        <f>IF(OR(D46="■",F46="■",H46="■"),"はい","いいえ")</f>
        <v>いいえ</v>
      </c>
    </row>
    <row r="47" spans="2:16" ht="23.25" customHeight="1" x14ac:dyDescent="0.15">
      <c r="B47" s="23"/>
      <c r="C47" s="2" t="s">
        <v>0</v>
      </c>
      <c r="D47" s="25"/>
      <c r="E47" s="25"/>
      <c r="F47" s="25"/>
      <c r="G47" s="25"/>
      <c r="H47" s="25"/>
      <c r="I47" s="25"/>
      <c r="J47" s="25"/>
      <c r="K47" s="25"/>
      <c r="N47" s="5" t="str">
        <f>IF(OR(D46="■"),"は","い")</f>
        <v>い</v>
      </c>
    </row>
    <row r="48" spans="2:16" ht="23.25" customHeight="1" x14ac:dyDescent="0.15">
      <c r="B48" s="23"/>
      <c r="C48" s="2"/>
      <c r="D48" s="25"/>
      <c r="E48" s="25"/>
      <c r="F48" s="25"/>
      <c r="G48" s="25"/>
      <c r="H48" s="25"/>
      <c r="I48" s="25"/>
      <c r="J48" s="25"/>
      <c r="K48" s="25"/>
    </row>
    <row r="49" spans="2:11" ht="23.25" customHeight="1" x14ac:dyDescent="0.15">
      <c r="B49" s="16"/>
      <c r="C49" s="2"/>
      <c r="D49" s="2"/>
      <c r="E49" s="4"/>
      <c r="F49" s="4"/>
      <c r="G49" s="4"/>
      <c r="H49" s="4"/>
      <c r="I49" s="4"/>
      <c r="J49" s="4"/>
      <c r="K49" s="4"/>
    </row>
    <row r="50" spans="2:11" ht="23.25" customHeight="1" x14ac:dyDescent="0.15">
      <c r="B50" s="28" t="s">
        <v>56</v>
      </c>
      <c r="C50" s="2"/>
      <c r="D50" s="2"/>
      <c r="E50" s="4"/>
      <c r="F50" s="4"/>
      <c r="G50" s="4"/>
      <c r="H50" s="4"/>
      <c r="I50" s="4"/>
      <c r="J50" s="4"/>
      <c r="K50" s="4"/>
    </row>
    <row r="51" spans="2:11" ht="23.25" customHeight="1" x14ac:dyDescent="0.15">
      <c r="B51" s="28"/>
      <c r="C51" s="4"/>
      <c r="D51" s="4"/>
      <c r="E51" s="4"/>
      <c r="F51" s="4"/>
      <c r="G51" s="4"/>
      <c r="H51" s="4"/>
      <c r="I51" s="4"/>
      <c r="J51" s="4"/>
      <c r="K51" s="4"/>
    </row>
    <row r="52" spans="2:11" ht="23.25" customHeight="1" x14ac:dyDescent="0.15">
      <c r="B52" s="27"/>
      <c r="C52" s="27"/>
      <c r="D52" s="27"/>
      <c r="E52" s="27"/>
      <c r="F52" s="27"/>
      <c r="G52" s="27"/>
      <c r="H52" s="27"/>
      <c r="I52" s="27"/>
      <c r="J52" s="27"/>
      <c r="K52" s="27"/>
    </row>
    <row r="53" spans="2:11" ht="23.25" customHeight="1" x14ac:dyDescent="0.15">
      <c r="B53" s="27"/>
      <c r="C53" s="27"/>
      <c r="D53" s="27"/>
      <c r="E53" s="27"/>
      <c r="F53" s="27"/>
      <c r="G53" s="27"/>
      <c r="H53" s="27"/>
      <c r="I53" s="27"/>
      <c r="J53" s="27"/>
      <c r="K53" s="27"/>
    </row>
    <row r="54" spans="2:11" ht="23.25" customHeight="1" x14ac:dyDescent="0.15">
      <c r="B54" s="27"/>
      <c r="C54" s="27"/>
      <c r="D54" s="27"/>
      <c r="E54" s="27"/>
      <c r="F54" s="27"/>
      <c r="G54" s="27"/>
      <c r="H54" s="27"/>
      <c r="I54" s="27"/>
      <c r="J54" s="27"/>
      <c r="K54" s="27"/>
    </row>
    <row r="55" spans="2:11" ht="23.25" customHeight="1" x14ac:dyDescent="0.15">
      <c r="B55" s="27"/>
      <c r="C55" s="27"/>
      <c r="D55" s="27"/>
      <c r="E55" s="27"/>
      <c r="F55" s="27"/>
      <c r="G55" s="27"/>
      <c r="H55" s="27"/>
      <c r="I55" s="27"/>
      <c r="J55" s="27"/>
      <c r="K55" s="27"/>
    </row>
    <row r="56" spans="2:11" ht="23.25" customHeight="1" x14ac:dyDescent="0.15">
      <c r="B56" s="27"/>
      <c r="C56" s="27"/>
      <c r="D56" s="27"/>
      <c r="E56" s="27"/>
      <c r="F56" s="27"/>
      <c r="G56" s="27"/>
      <c r="H56" s="27"/>
      <c r="I56" s="27"/>
      <c r="J56" s="27"/>
      <c r="K56" s="27"/>
    </row>
    <row r="57" spans="2:11" ht="23.25" customHeight="1" x14ac:dyDescent="0.15">
      <c r="B57" s="27"/>
      <c r="C57" s="27"/>
      <c r="D57" s="27"/>
      <c r="E57" s="27"/>
      <c r="F57" s="27"/>
      <c r="G57" s="27"/>
      <c r="H57" s="27"/>
      <c r="I57" s="27"/>
      <c r="J57" s="27"/>
      <c r="K57" s="27"/>
    </row>
    <row r="58" spans="2:11" ht="23.25" customHeight="1" x14ac:dyDescent="0.15">
      <c r="B58" s="27"/>
      <c r="C58" s="27"/>
      <c r="D58" s="27"/>
      <c r="E58" s="27"/>
      <c r="F58" s="27"/>
      <c r="G58" s="27"/>
      <c r="H58" s="27"/>
      <c r="I58" s="27"/>
      <c r="J58" s="27"/>
      <c r="K58" s="27"/>
    </row>
  </sheetData>
  <mergeCells count="22">
    <mergeCell ref="B52:K58"/>
    <mergeCell ref="B50:B51"/>
    <mergeCell ref="G39:G41"/>
    <mergeCell ref="I39:K41"/>
    <mergeCell ref="B39:B41"/>
    <mergeCell ref="I42:K44"/>
    <mergeCell ref="B46:B48"/>
    <mergeCell ref="D39:F41"/>
    <mergeCell ref="D42:F44"/>
    <mergeCell ref="B42:B44"/>
    <mergeCell ref="D47:K48"/>
    <mergeCell ref="G42:G44"/>
    <mergeCell ref="B23:B24"/>
    <mergeCell ref="B12:B13"/>
    <mergeCell ref="B16:B17"/>
    <mergeCell ref="B36:B37"/>
    <mergeCell ref="I1:K1"/>
    <mergeCell ref="D6:K6"/>
    <mergeCell ref="D17:K17"/>
    <mergeCell ref="B5:B6"/>
    <mergeCell ref="D37:K38"/>
    <mergeCell ref="I3:K3"/>
  </mergeCells>
  <phoneticPr fontId="1"/>
  <conditionalFormatting sqref="I42:K44">
    <cfRule type="containsBlanks" dxfId="22" priority="48" stopIfTrue="1">
      <formula>LEN(TRIM(I42))=0</formula>
    </cfRule>
  </conditionalFormatting>
  <conditionalFormatting sqref="D6:K6">
    <cfRule type="notContainsBlanks" dxfId="21" priority="49" stopIfTrue="1">
      <formula>LEN(TRIM(D6))&gt;0</formula>
    </cfRule>
    <cfRule type="expression" dxfId="20" priority="50" stopIfTrue="1">
      <formula>$N$6="は"</formula>
    </cfRule>
  </conditionalFormatting>
  <conditionalFormatting sqref="B5:B6">
    <cfRule type="expression" dxfId="19" priority="52" stopIfTrue="1">
      <formula>$N$5="はい"</formula>
    </cfRule>
  </conditionalFormatting>
  <conditionalFormatting sqref="B12:B13">
    <cfRule type="expression" dxfId="18" priority="31" stopIfTrue="1">
      <formula>$N$12="はい"</formula>
    </cfRule>
  </conditionalFormatting>
  <conditionalFormatting sqref="B9">
    <cfRule type="expression" dxfId="17" priority="30" stopIfTrue="1">
      <formula>$N$9="はい"</formula>
    </cfRule>
  </conditionalFormatting>
  <conditionalFormatting sqref="B20">
    <cfRule type="expression" dxfId="16" priority="29" stopIfTrue="1">
      <formula>$N$20="はい"</formula>
    </cfRule>
  </conditionalFormatting>
  <conditionalFormatting sqref="B23:B24">
    <cfRule type="expression" dxfId="15" priority="28" stopIfTrue="1">
      <formula>$N$23="はい"</formula>
    </cfRule>
  </conditionalFormatting>
  <conditionalFormatting sqref="B27">
    <cfRule type="expression" dxfId="14" priority="27" stopIfTrue="1">
      <formula>$N$27="はい"</formula>
    </cfRule>
  </conditionalFormatting>
  <conditionalFormatting sqref="B30">
    <cfRule type="expression" dxfId="13" priority="26" stopIfTrue="1">
      <formula>$N$30="はい"</formula>
    </cfRule>
  </conditionalFormatting>
  <conditionalFormatting sqref="B33">
    <cfRule type="expression" dxfId="12" priority="25" stopIfTrue="1">
      <formula>$N$33="はい"</formula>
    </cfRule>
  </conditionalFormatting>
  <conditionalFormatting sqref="B36:B37">
    <cfRule type="expression" dxfId="11" priority="23" stopIfTrue="1">
      <formula>$N$36="はい"</formula>
    </cfRule>
  </conditionalFormatting>
  <conditionalFormatting sqref="B16:B17">
    <cfRule type="expression" dxfId="10" priority="21" stopIfTrue="1">
      <formula>$N$16="はい"</formula>
    </cfRule>
  </conditionalFormatting>
  <conditionalFormatting sqref="D37">
    <cfRule type="notContainsBlanks" priority="18" stopIfTrue="1">
      <formula>LEN(TRIM(D37))&gt;0</formula>
    </cfRule>
    <cfRule type="expression" dxfId="9" priority="19" stopIfTrue="1">
      <formula>$N$37="は"</formula>
    </cfRule>
  </conditionalFormatting>
  <conditionalFormatting sqref="B46:B48">
    <cfRule type="expression" dxfId="8" priority="17" stopIfTrue="1">
      <formula>$N$46="はい"</formula>
    </cfRule>
  </conditionalFormatting>
  <conditionalFormatting sqref="D47:K48">
    <cfRule type="notContainsBlanks" dxfId="7" priority="12" stopIfTrue="1">
      <formula>LEN(TRIM(D47))&gt;0</formula>
    </cfRule>
    <cfRule type="expression" dxfId="6" priority="13" stopIfTrue="1">
      <formula>$N$47="は"</formula>
    </cfRule>
  </conditionalFormatting>
  <conditionalFormatting sqref="I39:K41">
    <cfRule type="containsBlanks" dxfId="5" priority="11" stopIfTrue="1">
      <formula>LEN(TRIM(I39))=0</formula>
    </cfRule>
  </conditionalFormatting>
  <conditionalFormatting sqref="D39:F41">
    <cfRule type="containsBlanks" dxfId="4" priority="10" stopIfTrue="1">
      <formula>LEN(TRIM(D39))=0</formula>
    </cfRule>
  </conditionalFormatting>
  <conditionalFormatting sqref="D42:F44">
    <cfRule type="containsBlanks" dxfId="3" priority="9" stopIfTrue="1">
      <formula>LEN(TRIM(D42))=0</formula>
    </cfRule>
  </conditionalFormatting>
  <conditionalFormatting sqref="B52:K58">
    <cfRule type="containsBlanks" dxfId="2" priority="8">
      <formula>LEN(TRIM(B52))=0</formula>
    </cfRule>
  </conditionalFormatting>
  <conditionalFormatting sqref="B3">
    <cfRule type="notContainsText" dxfId="1" priority="2" operator="notContains" text="【治">
      <formula>ISERROR(SEARCH("【治",B3))</formula>
    </cfRule>
  </conditionalFormatting>
  <conditionalFormatting sqref="I3">
    <cfRule type="notContainsText" dxfId="0" priority="1" operator="notContains" text="【I">
      <formula>ISERROR(SEARCH("【I",I3))</formula>
    </cfRule>
  </conditionalFormatting>
  <dataValidations count="1">
    <dataValidation type="list" allowBlank="1" showInputMessage="1" showErrorMessage="1" sqref="D5 F5 H5 D9 F9 H9 J9 D12:D13 J33 F16 D16 H16 J20 H20 F20 D20 D23:D24 F23:F24 H23:H24 J23:J24 H27 F27 D27 J30 H30 F30 D30 D36 F36 H36 J36 D46 H46 D33 F33 H33 H12:H13 F12:F13 F46" xr:uid="{00000000-0002-0000-0100-000000000000}">
      <formula1>"■,□"</formula1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60" orientation="portrait" cellComments="asDisplaye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試験情報</vt:lpstr>
      <vt:lpstr>試験情報!Print_Area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YAGI</dc:creator>
  <cp:lastModifiedBy>KUSAYAMA Shizuko</cp:lastModifiedBy>
  <cp:lastPrinted>2021-01-29T05:03:03Z</cp:lastPrinted>
  <dcterms:created xsi:type="dcterms:W3CDTF">2013-07-17T03:17:14Z</dcterms:created>
  <dcterms:modified xsi:type="dcterms:W3CDTF">2021-01-29T05:03:45Z</dcterms:modified>
</cp:coreProperties>
</file>